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10725" tabRatio="907" firstSheet="1" activeTab="1"/>
  </bookViews>
  <sheets>
    <sheet name="基础数据表1" sheetId="2" state="hidden" r:id="rId1"/>
    <sheet name="项目支出绩效评价表（其他事业类专项）" sheetId="6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G39" i="6"/>
  <c r="H38"/>
  <c r="F38"/>
  <c r="H37"/>
  <c r="H36"/>
  <c r="H35"/>
  <c r="H33"/>
  <c r="H32"/>
  <c r="H31"/>
  <c r="F31"/>
  <c r="H29"/>
  <c r="H28"/>
  <c r="H27"/>
  <c r="H26"/>
  <c r="H25"/>
  <c r="H24"/>
  <c r="H23"/>
  <c r="H22"/>
  <c r="H20"/>
  <c r="H19"/>
  <c r="H39" s="1"/>
  <c r="F19"/>
  <c r="H18"/>
  <c r="F10"/>
  <c r="F9" s="1"/>
  <c r="H9" s="1"/>
  <c r="E10"/>
  <c r="E9"/>
  <c r="D9"/>
</calcChain>
</file>

<file path=xl/sharedStrings.xml><?xml version="1.0" encoding="utf-8"?>
<sst xmlns="http://schemas.openxmlformats.org/spreadsheetml/2006/main" count="137" uniqueCount="132">
  <si>
    <t>财政供养人员情况</t>
  </si>
  <si>
    <t>编制数</t>
  </si>
  <si>
    <t>控制率</t>
  </si>
  <si>
    <t>经费控制情况</t>
  </si>
  <si>
    <t>三公经费</t>
  </si>
  <si>
    <t xml:space="preserve">       其中：公车购置</t>
  </si>
  <si>
    <t>项目支出：</t>
  </si>
  <si>
    <t>……</t>
  </si>
  <si>
    <t>公用经费</t>
  </si>
  <si>
    <t xml:space="preserve">    其中：办公经费</t>
  </si>
  <si>
    <t>政府采购金额</t>
  </si>
  <si>
    <t>规模控制率</t>
  </si>
  <si>
    <t>预算投资（万元）</t>
  </si>
  <si>
    <t>实际投资（万元）</t>
  </si>
  <si>
    <t>投资概算控制率</t>
  </si>
  <si>
    <t>厉行节约保障措施</t>
  </si>
  <si>
    <t>2019年度部门整体支出绩效评价基础数据表</t>
  </si>
  <si>
    <t>2019年实际在职人数</t>
  </si>
  <si>
    <t>2018年决算数</t>
  </si>
  <si>
    <t>2019年预算数</t>
  </si>
  <si>
    <t>2019年决算数</t>
  </si>
  <si>
    <t xml:space="preserve">   1、公务用车购置和维护经费</t>
  </si>
  <si>
    <t xml:space="preserve">             公车运行维护</t>
  </si>
  <si>
    <t xml:space="preserve">   2、出国经费</t>
  </si>
  <si>
    <t xml:space="preserve">   3、公务接待</t>
  </si>
  <si>
    <t xml:space="preserve">    1、业务工作专项</t>
  </si>
  <si>
    <t xml:space="preserve">    2、运行维护专项</t>
  </si>
  <si>
    <t>3、省级专项资金（一个专项一行）</t>
  </si>
  <si>
    <t xml:space="preserve">          水费、电费、差旅费</t>
  </si>
  <si>
    <t xml:space="preserve">          会议费、培训费</t>
  </si>
  <si>
    <t xml:space="preserve">部门基本支出预算调整 </t>
  </si>
  <si>
    <t>楼堂馆所控制情况
（2019年完工项目）</t>
  </si>
  <si>
    <t>批复规模（㎡）</t>
  </si>
  <si>
    <t>实际规模（㎡）</t>
  </si>
  <si>
    <t>说明：“项目支出”需要填报基本支出以外的所有项目支出情况，“公用经费”填报基本支出中的一般商品和服务支出。
填表人：        填报日期：          联系电话：            单位负责人签字：</t>
  </si>
  <si>
    <t>湖南电气职业技术学院</t>
  </si>
  <si>
    <t>绩
效
指
标</t>
  </si>
  <si>
    <t>数量指标</t>
  </si>
  <si>
    <t>17门</t>
  </si>
  <si>
    <t>质量指标</t>
  </si>
  <si>
    <t>时效指标</t>
  </si>
  <si>
    <t>效益指标（30分）</t>
  </si>
  <si>
    <t>可持续影响指标</t>
  </si>
  <si>
    <t>服务对象满意度指标</t>
  </si>
  <si>
    <t>满意率≥80%</t>
  </si>
  <si>
    <t>满意率≥90%</t>
  </si>
  <si>
    <t>湖南省工业和信息化厅</t>
  </si>
  <si>
    <t>产出指标（50分）</t>
  </si>
  <si>
    <t>社会效益指标</t>
  </si>
  <si>
    <t>满意度指标（10分）</t>
  </si>
  <si>
    <r>
      <rPr>
        <sz val="11"/>
        <color rgb="FF000000"/>
        <rFont val="仿宋_GB2312"/>
        <charset val="134"/>
      </rPr>
      <t>项目支
出名称</t>
    </r>
  </si>
  <si>
    <r>
      <rPr>
        <sz val="11"/>
        <color rgb="FF000000"/>
        <rFont val="仿宋_GB2312"/>
        <charset val="134"/>
      </rPr>
      <t>主管部门</t>
    </r>
  </si>
  <si>
    <r>
      <rPr>
        <sz val="11"/>
        <color rgb="FF000000"/>
        <rFont val="仿宋_GB2312"/>
        <charset val="134"/>
      </rPr>
      <t>实施单位</t>
    </r>
  </si>
  <si>
    <r>
      <rPr>
        <sz val="11"/>
        <color rgb="FF000000"/>
        <rFont val="仿宋_GB2312"/>
        <charset val="134"/>
      </rPr>
      <t>项目资金
（万元）</t>
    </r>
  </si>
  <si>
    <r>
      <rPr>
        <sz val="11"/>
        <color rgb="FF000000"/>
        <rFont val="仿宋_GB2312"/>
        <charset val="134"/>
      </rPr>
      <t>年初
预算数</t>
    </r>
  </si>
  <si>
    <r>
      <rPr>
        <sz val="11"/>
        <color rgb="FF000000"/>
        <rFont val="仿宋_GB2312"/>
        <charset val="134"/>
      </rPr>
      <t>全年
预算数</t>
    </r>
  </si>
  <si>
    <r>
      <rPr>
        <sz val="11"/>
        <color rgb="FF000000"/>
        <rFont val="仿宋_GB2312"/>
        <charset val="134"/>
      </rPr>
      <t>全年
执行数</t>
    </r>
  </si>
  <si>
    <r>
      <rPr>
        <sz val="11"/>
        <color rgb="FF000000"/>
        <rFont val="仿宋_GB2312"/>
        <charset val="134"/>
      </rPr>
      <t>分值</t>
    </r>
  </si>
  <si>
    <r>
      <rPr>
        <sz val="11"/>
        <color rgb="FF000000"/>
        <rFont val="仿宋_GB2312"/>
        <charset val="134"/>
      </rPr>
      <t>执行率</t>
    </r>
  </si>
  <si>
    <r>
      <rPr>
        <sz val="11"/>
        <color rgb="FF000000"/>
        <rFont val="仿宋_GB2312"/>
        <charset val="134"/>
      </rPr>
      <t>得分</t>
    </r>
  </si>
  <si>
    <r>
      <rPr>
        <sz val="11"/>
        <color rgb="FF000000"/>
        <rFont val="仿宋_GB2312"/>
        <charset val="134"/>
      </rPr>
      <t>年度资金总额　</t>
    </r>
  </si>
  <si>
    <r>
      <rPr>
        <sz val="11"/>
        <color rgb="FF000000"/>
        <rFont val="仿宋_GB2312"/>
        <charset val="134"/>
      </rPr>
      <t>其中：当年财政拨款　</t>
    </r>
  </si>
  <si>
    <r>
      <rPr>
        <sz val="11"/>
        <color rgb="FF000000"/>
        <rFont val="仿宋_GB2312"/>
        <charset val="134"/>
      </rPr>
      <t>其他资金</t>
    </r>
  </si>
  <si>
    <r>
      <rPr>
        <sz val="11"/>
        <color rgb="FF000000"/>
        <rFont val="仿宋_GB2312"/>
        <charset val="134"/>
      </rPr>
      <t>年度总体目标</t>
    </r>
  </si>
  <si>
    <r>
      <rPr>
        <sz val="11"/>
        <color rgb="FF000000"/>
        <rFont val="仿宋_GB2312"/>
        <charset val="134"/>
      </rPr>
      <t>预期目标</t>
    </r>
  </si>
  <si>
    <r>
      <rPr>
        <sz val="11"/>
        <color rgb="FF000000"/>
        <rFont val="仿宋_GB2312"/>
        <charset val="134"/>
      </rPr>
      <t>实际完成情况　</t>
    </r>
  </si>
  <si>
    <r>
      <rPr>
        <sz val="11"/>
        <color rgb="FF000000"/>
        <rFont val="仿宋_GB2312"/>
        <charset val="134"/>
      </rPr>
      <t>一级指标</t>
    </r>
  </si>
  <si>
    <r>
      <rPr>
        <sz val="11"/>
        <color rgb="FF000000"/>
        <rFont val="仿宋_GB2312"/>
        <charset val="134"/>
      </rPr>
      <t>二级指标</t>
    </r>
  </si>
  <si>
    <r>
      <rPr>
        <sz val="11"/>
        <color rgb="FF000000"/>
        <rFont val="仿宋_GB2312"/>
        <charset val="134"/>
      </rPr>
      <t>三级指标</t>
    </r>
  </si>
  <si>
    <r>
      <rPr>
        <sz val="11"/>
        <color rgb="FF000000"/>
        <rFont val="仿宋_GB2312"/>
        <charset val="134"/>
      </rPr>
      <t>年度
指标值</t>
    </r>
  </si>
  <si>
    <r>
      <rPr>
        <sz val="11"/>
        <color rgb="FF000000"/>
        <rFont val="仿宋_GB2312"/>
        <charset val="134"/>
      </rPr>
      <t>实际
完成值</t>
    </r>
  </si>
  <si>
    <r>
      <rPr>
        <sz val="11"/>
        <color rgb="FF000000"/>
        <rFont val="仿宋_GB2312"/>
        <charset val="134"/>
      </rPr>
      <t>偏差原因
分析及
改进措施</t>
    </r>
  </si>
  <si>
    <r>
      <rPr>
        <sz val="11"/>
        <color rgb="FF000000"/>
        <rFont val="仿宋_GB2312"/>
        <charset val="134"/>
      </rPr>
      <t>总分</t>
    </r>
  </si>
  <si>
    <t>其他事业类专项</t>
  </si>
  <si>
    <r>
      <rPr>
        <sz val="11"/>
        <color rgb="FF000000"/>
        <rFont val="Times New Roman"/>
        <family val="1"/>
      </rPr>
      <t xml:space="preserve">           </t>
    </r>
    <r>
      <rPr>
        <sz val="11"/>
        <color rgb="FF000000"/>
        <rFont val="仿宋_GB2312"/>
        <charset val="134"/>
      </rPr>
      <t>上年结转资金　</t>
    </r>
  </si>
  <si>
    <t>提升学校综合学术能力</t>
  </si>
  <si>
    <t>建设特色课程、加强教师能力提升及建设教师团队、提升学生专业能力做好学生资助及奖励、科研综合实力提升</t>
  </si>
  <si>
    <t>奖励或资助学生人次</t>
  </si>
  <si>
    <t>≥3500人次</t>
  </si>
  <si>
    <t>3649人次</t>
  </si>
  <si>
    <t>教师参加培训人数</t>
  </si>
  <si>
    <t>≥160人次</t>
  </si>
  <si>
    <t>特色课程建设数量</t>
  </si>
  <si>
    <t>≥17</t>
  </si>
  <si>
    <t>数字资源建设</t>
  </si>
  <si>
    <t>3个</t>
  </si>
  <si>
    <t>支持高水平教学成果和团队</t>
  </si>
  <si>
    <t>≥1个</t>
  </si>
  <si>
    <t>应征入伍学生数量</t>
  </si>
  <si>
    <t>≥120个</t>
  </si>
  <si>
    <t>155人</t>
  </si>
  <si>
    <t>培养或引进高水平人才数量</t>
  </si>
  <si>
    <t>≥3个</t>
  </si>
  <si>
    <t>SCI收录论文数</t>
  </si>
  <si>
    <t>≥2篇</t>
  </si>
  <si>
    <t>3篇</t>
  </si>
  <si>
    <t>EI收录论文数</t>
  </si>
  <si>
    <t>≥5篇</t>
  </si>
  <si>
    <t>6篇</t>
  </si>
  <si>
    <t>专利申请数</t>
  </si>
  <si>
    <t>≥30个</t>
  </si>
  <si>
    <t>专利授权数</t>
  </si>
  <si>
    <t>≥20个</t>
  </si>
  <si>
    <t>学生参加各类竞赛获奖数量</t>
  </si>
  <si>
    <t>≥33次</t>
  </si>
  <si>
    <t>学生顶岗实习率</t>
  </si>
  <si>
    <t>≥95%</t>
  </si>
  <si>
    <t>部分专升本学生、国赛集学生末通知顶岗实习</t>
  </si>
  <si>
    <t>学生职业资格鉴定人数合格率</t>
  </si>
  <si>
    <t>≥77.1%</t>
  </si>
  <si>
    <t>奖助金覆盖面</t>
  </si>
  <si>
    <t>≥45%</t>
  </si>
  <si>
    <t>奖助学金、应征入伍补贴按规定及时发放率</t>
  </si>
  <si>
    <t>≥ 100%，及时</t>
  </si>
  <si>
    <t>100%，及时</t>
  </si>
  <si>
    <t>毕业生就业率</t>
  </si>
  <si>
    <t>≥83%</t>
  </si>
  <si>
    <t>推动教育内涵发展</t>
  </si>
  <si>
    <t>有所推动、有效推动</t>
  </si>
  <si>
    <t>创新能力提升</t>
  </si>
  <si>
    <t>有所提升</t>
  </si>
  <si>
    <t>学生满意度</t>
  </si>
  <si>
    <t>老师满意度</t>
  </si>
  <si>
    <t>≥3个</t>
    <phoneticPr fontId="13" type="noConversion"/>
  </si>
  <si>
    <t>附表3-3：</t>
    <phoneticPr fontId="13" type="noConversion"/>
  </si>
  <si>
    <r>
      <t>2020</t>
    </r>
    <r>
      <rPr>
        <b/>
        <sz val="14"/>
        <color rgb="FF000000"/>
        <rFont val="宋体"/>
        <charset val="134"/>
      </rPr>
      <t xml:space="preserve">年度项目支出绩效评价表
</t>
    </r>
    <r>
      <rPr>
        <b/>
        <sz val="14"/>
        <color rgb="FF000000"/>
        <rFont val="Times New Roman"/>
        <family val="1"/>
      </rPr>
      <t>(</t>
    </r>
    <r>
      <rPr>
        <b/>
        <sz val="14"/>
        <color rgb="FF000000"/>
        <rFont val="宋体"/>
        <charset val="134"/>
      </rPr>
      <t>其他事业发展类资金）</t>
    </r>
    <phoneticPr fontId="13" type="noConversion"/>
  </si>
  <si>
    <t>2、三级指标不适用本单位实际情况的填不适用；单位可根据自身情况补充设置三级指标。</t>
  </si>
  <si>
    <t>3、已设置的实施期指标值无需修改；未设置的实施期指标值项目单位根据单位情况自行设置；</t>
  </si>
  <si>
    <t>4、需将单位项目支出中属于其他事业发展类资金的按要求分类填列。</t>
  </si>
  <si>
    <t>5、项目支出分为运行维护专项、业务工作经费和其他事业发展类资金。注意三类资金总和应等于单位项目支出全年预算数。</t>
  </si>
  <si>
    <r>
      <t>注：</t>
    </r>
    <r>
      <rPr>
        <sz val="10.5"/>
        <color rgb="FF000000"/>
        <rFont val="Times New Roman"/>
        <family val="1"/>
      </rPr>
      <t xml:space="preserve">        1</t>
    </r>
    <r>
      <rPr>
        <sz val="10.5"/>
        <color rgb="FF000000"/>
        <rFont val="仿宋_GB2312"/>
        <family val="3"/>
        <charset val="134"/>
      </rPr>
      <t xml:space="preserve">．偏差原因分析：针对与预期目标产生偏差的指标值，分别从经费保障、制度保障、人员保障、硬件条保障等方面进行判断和分析，并说明原因。    </t>
    </r>
    <phoneticPr fontId="13" type="noConversion"/>
  </si>
  <si>
    <r>
      <rPr>
        <sz val="11"/>
        <color rgb="FF000000"/>
        <rFont val="宋体"/>
        <family val="3"/>
        <charset val="134"/>
      </rPr>
      <t>填表人：</t>
    </r>
    <r>
      <rPr>
        <sz val="11"/>
        <color rgb="FF000000"/>
        <rFont val="Times New Roman"/>
        <family val="1"/>
      </rPr>
      <t xml:space="preserve">                                                      </t>
    </r>
    <r>
      <rPr>
        <sz val="11"/>
        <color rgb="FF000000"/>
        <rFont val="宋体"/>
        <family val="3"/>
        <charset val="134"/>
      </rPr>
      <t>填报日期：</t>
    </r>
    <r>
      <rPr>
        <sz val="11"/>
        <color rgb="FF000000"/>
        <rFont val="Times New Roman"/>
        <family val="1"/>
      </rPr>
      <t xml:space="preserve">                                                   </t>
    </r>
    <r>
      <rPr>
        <sz val="11"/>
        <color rgb="FF000000"/>
        <rFont val="宋体"/>
        <family val="3"/>
        <charset val="134"/>
      </rPr>
      <t>联系电话：</t>
    </r>
    <r>
      <rPr>
        <sz val="11"/>
        <color rgb="FF000000"/>
        <rFont val="Times New Roman"/>
        <family val="1"/>
      </rPr>
      <t xml:space="preserve">                                                      </t>
    </r>
    <r>
      <rPr>
        <sz val="11"/>
        <color rgb="FF000000"/>
        <rFont val="宋体"/>
        <family val="3"/>
        <charset val="134"/>
      </rPr>
      <t>单位负责人签字：</t>
    </r>
  </si>
</sst>
</file>

<file path=xl/styles.xml><?xml version="1.0" encoding="utf-8"?>
<styleSheet xmlns="http://schemas.openxmlformats.org/spreadsheetml/2006/main">
  <numFmts count="1">
    <numFmt numFmtId="176" formatCode="#,##0.00_ "/>
  </numFmts>
  <fonts count="20">
    <font>
      <sz val="11"/>
      <name val="宋体"/>
      <charset val="134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宋体"/>
      <charset val="134"/>
    </font>
    <font>
      <b/>
      <sz val="14"/>
      <color rgb="FF000000"/>
      <name val="Times New Roman"/>
      <family val="1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仿宋_GB2312"/>
      <charset val="134"/>
    </font>
    <font>
      <sz val="9"/>
      <name val="宋体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Times New Roman"/>
      <family val="1"/>
    </font>
    <font>
      <sz val="10.5"/>
      <color rgb="FF000000"/>
      <name val="仿宋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9" fontId="3" fillId="0" borderId="0">
      <alignment vertical="top"/>
      <protection locked="0"/>
    </xf>
    <xf numFmtId="0" fontId="8" fillId="0" borderId="0"/>
    <xf numFmtId="0" fontId="17" fillId="0" borderId="0">
      <alignment vertical="center"/>
    </xf>
    <xf numFmtId="9" fontId="18" fillId="0" borderId="0">
      <alignment vertical="top"/>
      <protection locked="0"/>
    </xf>
    <xf numFmtId="0" fontId="19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0" xfId="0" applyFill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indent="2"/>
    </xf>
    <xf numFmtId="0" fontId="2" fillId="0" borderId="0" xfId="3" applyFont="1" applyAlignment="1">
      <alignment horizontal="left" vertical="center"/>
    </xf>
  </cellXfs>
  <cellStyles count="6">
    <cellStyle name="百分比" xfId="1" builtinId="5"/>
    <cellStyle name="百分比 2" xfId="4"/>
    <cellStyle name="常规" xfId="0" builtinId="0"/>
    <cellStyle name="常规 2" xfId="2"/>
    <cellStyle name="常规 2 2" xfId="5"/>
    <cellStyle name="常规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oshucen\Desktop\&#37096;&#38376;&#25972;&#20307;&#25903;&#20986;&#32489;&#25928;&#35780;&#20215;\1&#28246;&#21335;&#30005;&#27668;&#32844;&#19994;&#25216;&#26415;&#23398;&#38498;\2&#12289;&#24213;&#31295;\&#30005;&#27668;&#32844;&#38498;&#24213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分析"/>
      <sheetName val="Sheet3"/>
      <sheetName val="指标支出明细表"/>
      <sheetName val="标执行情况表"/>
      <sheetName val="账务数据"/>
      <sheetName val="账务项目支出明细"/>
      <sheetName val="项目指标支出明细"/>
      <sheetName val="Sheet1"/>
      <sheetName val="项目支出"/>
      <sheetName val="Sheet2"/>
    </sheetNames>
    <sheetDataSet>
      <sheetData sheetId="0">
        <row r="2">
          <cell r="C2">
            <v>56800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1">
          <cell r="E31">
            <v>1296900</v>
          </cell>
        </row>
      </sheetData>
      <sheetData sheetId="9">
        <row r="8">
          <cell r="F8">
            <v>451.608</v>
          </cell>
        </row>
        <row r="49">
          <cell r="F49">
            <v>2489.5050639999999</v>
          </cell>
          <cell r="G49">
            <v>1815.9844869999999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11" sqref="B11:C11"/>
    </sheetView>
  </sheetViews>
  <sheetFormatPr defaultColWidth="9" defaultRowHeight="13.5"/>
  <cols>
    <col min="1" max="1" width="29.25" customWidth="1"/>
    <col min="2" max="3" width="14.125" customWidth="1"/>
    <col min="4" max="4" width="11.5" customWidth="1"/>
    <col min="5" max="5" width="16.75" customWidth="1"/>
    <col min="6" max="6" width="16.125" customWidth="1"/>
    <col min="7" max="7" width="14.5" customWidth="1"/>
  </cols>
  <sheetData>
    <row r="1" spans="1:7" ht="18.75">
      <c r="A1" s="30" t="s">
        <v>16</v>
      </c>
      <c r="B1" s="30"/>
      <c r="C1" s="30"/>
      <c r="D1" s="30"/>
      <c r="E1" s="30"/>
      <c r="F1" s="30"/>
      <c r="G1" s="30"/>
    </row>
    <row r="2" spans="1:7" s="21" customFormat="1" ht="12">
      <c r="A2" s="31" t="s">
        <v>0</v>
      </c>
      <c r="B2" s="31" t="s">
        <v>1</v>
      </c>
      <c r="C2" s="31"/>
      <c r="D2" s="31" t="s">
        <v>17</v>
      </c>
      <c r="E2" s="31"/>
      <c r="F2" s="31" t="s">
        <v>2</v>
      </c>
      <c r="G2" s="31"/>
    </row>
    <row r="3" spans="1:7" s="21" customFormat="1" ht="12">
      <c r="A3" s="31"/>
      <c r="B3" s="31"/>
      <c r="C3" s="31"/>
      <c r="D3" s="31"/>
      <c r="E3" s="31"/>
      <c r="F3" s="31"/>
      <c r="G3" s="31"/>
    </row>
    <row r="4" spans="1:7" s="21" customFormat="1" ht="12">
      <c r="A4" s="22" t="s">
        <v>3</v>
      </c>
      <c r="B4" s="31" t="s">
        <v>18</v>
      </c>
      <c r="C4" s="31"/>
      <c r="D4" s="31" t="s">
        <v>19</v>
      </c>
      <c r="E4" s="31"/>
      <c r="F4" s="31" t="s">
        <v>20</v>
      </c>
      <c r="G4" s="31"/>
    </row>
    <row r="5" spans="1:7" s="21" customFormat="1" ht="12">
      <c r="A5" s="22" t="s">
        <v>4</v>
      </c>
      <c r="B5" s="31"/>
      <c r="C5" s="31"/>
      <c r="D5" s="32"/>
      <c r="E5" s="32"/>
      <c r="F5" s="32"/>
      <c r="G5" s="32"/>
    </row>
    <row r="6" spans="1:7" s="21" customFormat="1" ht="12">
      <c r="A6" s="22" t="s">
        <v>21</v>
      </c>
      <c r="B6" s="31"/>
      <c r="C6" s="31"/>
      <c r="D6" s="32"/>
      <c r="E6" s="32"/>
      <c r="F6" s="32"/>
      <c r="G6" s="32"/>
    </row>
    <row r="7" spans="1:7" s="21" customFormat="1" ht="12">
      <c r="A7" s="22" t="s">
        <v>5</v>
      </c>
      <c r="B7" s="31"/>
      <c r="C7" s="31"/>
      <c r="D7" s="32"/>
      <c r="E7" s="32"/>
      <c r="F7" s="32"/>
      <c r="G7" s="32"/>
    </row>
    <row r="8" spans="1:7" s="21" customFormat="1" ht="12">
      <c r="A8" s="22" t="s">
        <v>22</v>
      </c>
      <c r="B8" s="31"/>
      <c r="C8" s="31"/>
      <c r="D8" s="32"/>
      <c r="E8" s="32"/>
      <c r="F8" s="32"/>
      <c r="G8" s="32"/>
    </row>
    <row r="9" spans="1:7" s="21" customFormat="1" ht="12">
      <c r="A9" s="22" t="s">
        <v>23</v>
      </c>
      <c r="B9" s="31"/>
      <c r="C9" s="31"/>
      <c r="D9" s="32"/>
      <c r="E9" s="32"/>
      <c r="F9" s="32"/>
      <c r="G9" s="32"/>
    </row>
    <row r="10" spans="1:7" s="21" customFormat="1" ht="12">
      <c r="A10" s="22" t="s">
        <v>24</v>
      </c>
      <c r="B10" s="31"/>
      <c r="C10" s="31"/>
      <c r="D10" s="32"/>
      <c r="E10" s="32"/>
      <c r="F10" s="32"/>
      <c r="G10" s="32"/>
    </row>
    <row r="11" spans="1:7" s="21" customFormat="1" ht="12">
      <c r="A11" s="22" t="s">
        <v>6</v>
      </c>
      <c r="B11" s="31"/>
      <c r="C11" s="31"/>
      <c r="D11" s="32"/>
      <c r="E11" s="32"/>
      <c r="F11" s="32"/>
      <c r="G11" s="32"/>
    </row>
    <row r="12" spans="1:7" s="21" customFormat="1" ht="12">
      <c r="A12" s="22" t="s">
        <v>25</v>
      </c>
      <c r="B12" s="31"/>
      <c r="C12" s="31"/>
      <c r="D12" s="32"/>
      <c r="E12" s="32"/>
      <c r="F12" s="32"/>
      <c r="G12" s="32"/>
    </row>
    <row r="13" spans="1:7" s="21" customFormat="1" ht="12">
      <c r="A13" s="22" t="s">
        <v>26</v>
      </c>
      <c r="B13" s="31"/>
      <c r="C13" s="31"/>
      <c r="D13" s="32"/>
      <c r="E13" s="32"/>
      <c r="F13" s="32"/>
      <c r="G13" s="32"/>
    </row>
    <row r="14" spans="1:7" s="21" customFormat="1" ht="12">
      <c r="A14" s="20" t="s">
        <v>7</v>
      </c>
      <c r="B14" s="31"/>
      <c r="C14" s="31"/>
      <c r="D14" s="32"/>
      <c r="E14" s="32"/>
      <c r="F14" s="32"/>
      <c r="G14" s="32"/>
    </row>
    <row r="15" spans="1:7" s="21" customFormat="1" ht="12">
      <c r="A15" s="22" t="s">
        <v>27</v>
      </c>
      <c r="B15" s="31"/>
      <c r="C15" s="31"/>
      <c r="D15" s="32"/>
      <c r="E15" s="32"/>
      <c r="F15" s="32"/>
      <c r="G15" s="32"/>
    </row>
    <row r="16" spans="1:7" s="21" customFormat="1" ht="12">
      <c r="A16" s="20" t="s">
        <v>7</v>
      </c>
      <c r="B16" s="31"/>
      <c r="C16" s="31"/>
      <c r="D16" s="32"/>
      <c r="E16" s="32"/>
      <c r="F16" s="32"/>
      <c r="G16" s="32"/>
    </row>
    <row r="17" spans="1:7" s="21" customFormat="1" ht="12">
      <c r="A17" s="22" t="s">
        <v>8</v>
      </c>
      <c r="B17" s="31"/>
      <c r="C17" s="31"/>
      <c r="D17" s="32"/>
      <c r="E17" s="32"/>
      <c r="F17" s="32"/>
      <c r="G17" s="32"/>
    </row>
    <row r="18" spans="1:7" s="21" customFormat="1" ht="12">
      <c r="A18" s="22" t="s">
        <v>9</v>
      </c>
      <c r="B18" s="31"/>
      <c r="C18" s="31"/>
      <c r="D18" s="32"/>
      <c r="E18" s="32"/>
      <c r="F18" s="32"/>
      <c r="G18" s="32"/>
    </row>
    <row r="19" spans="1:7" s="21" customFormat="1" ht="12">
      <c r="A19" s="22" t="s">
        <v>28</v>
      </c>
      <c r="B19" s="31"/>
      <c r="C19" s="31"/>
      <c r="D19" s="32"/>
      <c r="E19" s="32"/>
      <c r="F19" s="32"/>
      <c r="G19" s="32"/>
    </row>
    <row r="20" spans="1:7" s="21" customFormat="1" ht="12">
      <c r="A20" s="22" t="s">
        <v>29</v>
      </c>
      <c r="B20" s="31"/>
      <c r="C20" s="31"/>
      <c r="D20" s="32"/>
      <c r="E20" s="32"/>
      <c r="F20" s="32"/>
      <c r="G20" s="32"/>
    </row>
    <row r="21" spans="1:7" s="21" customFormat="1" ht="12">
      <c r="A21" s="22" t="s">
        <v>10</v>
      </c>
      <c r="B21" s="31"/>
      <c r="C21" s="31"/>
      <c r="D21" s="32"/>
      <c r="E21" s="32"/>
      <c r="F21" s="32"/>
      <c r="G21" s="32"/>
    </row>
    <row r="22" spans="1:7" s="21" customFormat="1" ht="12">
      <c r="A22" s="22" t="s">
        <v>30</v>
      </c>
      <c r="B22" s="31"/>
      <c r="C22" s="31"/>
      <c r="D22" s="32"/>
      <c r="E22" s="32"/>
      <c r="F22" s="32"/>
      <c r="G22" s="32"/>
    </row>
    <row r="23" spans="1:7" s="21" customFormat="1" ht="12">
      <c r="A23" s="29" t="s">
        <v>31</v>
      </c>
      <c r="B23" s="23" t="s">
        <v>32</v>
      </c>
      <c r="C23" s="22" t="s">
        <v>33</v>
      </c>
      <c r="D23" s="22" t="s">
        <v>11</v>
      </c>
      <c r="E23" s="22" t="s">
        <v>12</v>
      </c>
      <c r="F23" s="22" t="s">
        <v>13</v>
      </c>
      <c r="G23" s="22" t="s">
        <v>14</v>
      </c>
    </row>
    <row r="24" spans="1:7" s="21" customFormat="1" ht="12">
      <c r="A24" s="31"/>
      <c r="B24" s="22"/>
      <c r="C24" s="22"/>
      <c r="D24" s="22"/>
      <c r="E24" s="22"/>
      <c r="F24" s="22"/>
      <c r="G24" s="22"/>
    </row>
    <row r="25" spans="1:7" s="21" customFormat="1" ht="12">
      <c r="A25" s="22" t="s">
        <v>15</v>
      </c>
      <c r="B25" s="31"/>
      <c r="C25" s="31"/>
      <c r="D25" s="31"/>
      <c r="E25" s="31"/>
      <c r="F25" s="31"/>
      <c r="G25" s="31"/>
    </row>
    <row r="27" spans="1:7">
      <c r="A27" s="33" t="s">
        <v>34</v>
      </c>
      <c r="B27" s="34"/>
      <c r="C27" s="34"/>
      <c r="D27" s="34"/>
      <c r="E27" s="34"/>
      <c r="F27" s="34"/>
      <c r="G27" s="34"/>
    </row>
    <row r="28" spans="1:7" ht="36" customHeight="1">
      <c r="A28" s="34"/>
      <c r="B28" s="34"/>
      <c r="C28" s="34"/>
      <c r="D28" s="34"/>
      <c r="E28" s="34"/>
      <c r="F28" s="34"/>
      <c r="G28" s="34"/>
    </row>
  </sheetData>
  <mergeCells count="68">
    <mergeCell ref="A27:G28"/>
    <mergeCell ref="B22:C22"/>
    <mergeCell ref="D22:E22"/>
    <mergeCell ref="F22:G22"/>
    <mergeCell ref="B25:G25"/>
    <mergeCell ref="B18:C18"/>
    <mergeCell ref="D18:E18"/>
    <mergeCell ref="F18:G18"/>
    <mergeCell ref="B19:C19"/>
    <mergeCell ref="D19:E19"/>
    <mergeCell ref="F19:G19"/>
    <mergeCell ref="A23:A24"/>
    <mergeCell ref="B20:C20"/>
    <mergeCell ref="D20:E20"/>
    <mergeCell ref="F20:G20"/>
    <mergeCell ref="B21:C21"/>
    <mergeCell ref="D21:E21"/>
    <mergeCell ref="F21:G21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6:C16"/>
    <mergeCell ref="D16:E16"/>
    <mergeCell ref="B12:C12"/>
    <mergeCell ref="D12:E12"/>
    <mergeCell ref="F12:G12"/>
    <mergeCell ref="B13:C13"/>
    <mergeCell ref="D13:E13"/>
    <mergeCell ref="F13:G13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6:C6"/>
    <mergeCell ref="D6:E6"/>
    <mergeCell ref="F6:G6"/>
    <mergeCell ref="B7:C7"/>
    <mergeCell ref="D7:E7"/>
    <mergeCell ref="F7:G7"/>
    <mergeCell ref="B4:C4"/>
    <mergeCell ref="D4:E4"/>
    <mergeCell ref="F4:G4"/>
    <mergeCell ref="B5:C5"/>
    <mergeCell ref="D5:E5"/>
    <mergeCell ref="F5:G5"/>
    <mergeCell ref="A1:G1"/>
    <mergeCell ref="B2:C2"/>
    <mergeCell ref="D2:E2"/>
    <mergeCell ref="F2:G2"/>
    <mergeCell ref="B3:C3"/>
    <mergeCell ref="D3:E3"/>
    <mergeCell ref="F3:G3"/>
    <mergeCell ref="A2:A3"/>
  </mergeCells>
  <phoneticPr fontId="1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tabSelected="1" topLeftCell="A30" zoomScaleNormal="100" workbookViewId="0">
      <selection activeCell="I51" sqref="I51"/>
    </sheetView>
  </sheetViews>
  <sheetFormatPr defaultColWidth="8.75" defaultRowHeight="15"/>
  <cols>
    <col min="1" max="1" width="9.375" style="2" customWidth="1"/>
    <col min="2" max="2" width="8.5" style="2" customWidth="1"/>
    <col min="3" max="3" width="10.375" style="2" customWidth="1"/>
    <col min="4" max="4" width="25.375" style="2" customWidth="1"/>
    <col min="5" max="5" width="21.25" style="2" customWidth="1"/>
    <col min="6" max="6" width="17.625" style="3" customWidth="1"/>
    <col min="7" max="7" width="9.375" style="3" customWidth="1"/>
    <col min="8" max="8" width="12.375" style="3" customWidth="1"/>
    <col min="9" max="9" width="39.625" style="2" customWidth="1"/>
    <col min="10" max="16384" width="8.75" style="2"/>
  </cols>
  <sheetData>
    <row r="1" spans="1:9">
      <c r="A1" s="4" t="s">
        <v>124</v>
      </c>
    </row>
    <row r="3" spans="1:9" s="1" customFormat="1" ht="45" customHeight="1">
      <c r="A3" s="50" t="s">
        <v>125</v>
      </c>
      <c r="B3" s="39"/>
      <c r="C3" s="39"/>
      <c r="D3" s="39"/>
      <c r="E3" s="39"/>
      <c r="F3" s="39"/>
      <c r="G3" s="39"/>
      <c r="H3" s="39"/>
      <c r="I3" s="39"/>
    </row>
    <row r="4" spans="1:9" ht="15.6" customHeight="1">
      <c r="A4" s="42" t="s">
        <v>50</v>
      </c>
      <c r="B4" s="40" t="s">
        <v>73</v>
      </c>
      <c r="C4" s="41"/>
      <c r="D4" s="41"/>
      <c r="E4" s="41"/>
      <c r="F4" s="41"/>
      <c r="G4" s="41"/>
      <c r="H4" s="41"/>
      <c r="I4" s="41"/>
    </row>
    <row r="5" spans="1:9">
      <c r="A5" s="42"/>
      <c r="B5" s="41"/>
      <c r="C5" s="41"/>
      <c r="D5" s="41"/>
      <c r="E5" s="41"/>
      <c r="F5" s="41"/>
      <c r="G5" s="41"/>
      <c r="H5" s="41"/>
      <c r="I5" s="41"/>
    </row>
    <row r="6" spans="1:9" ht="25.5" customHeight="1">
      <c r="A6" s="6" t="s">
        <v>51</v>
      </c>
      <c r="B6" s="40" t="s">
        <v>46</v>
      </c>
      <c r="C6" s="41"/>
      <c r="D6" s="41"/>
      <c r="E6" s="41"/>
      <c r="F6" s="5" t="s">
        <v>52</v>
      </c>
      <c r="G6" s="40" t="s">
        <v>35</v>
      </c>
      <c r="H6" s="41"/>
      <c r="I6" s="41"/>
    </row>
    <row r="7" spans="1:9" ht="20.100000000000001" customHeight="1">
      <c r="A7" s="42" t="s">
        <v>53</v>
      </c>
      <c r="B7" s="41"/>
      <c r="C7" s="41"/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42" t="s">
        <v>59</v>
      </c>
    </row>
    <row r="8" spans="1:9" ht="20.100000000000001" customHeight="1">
      <c r="A8" s="42"/>
      <c r="B8" s="41"/>
      <c r="C8" s="41"/>
      <c r="D8" s="42"/>
      <c r="E8" s="42"/>
      <c r="F8" s="42"/>
      <c r="G8" s="42"/>
      <c r="H8" s="42"/>
      <c r="I8" s="42"/>
    </row>
    <row r="9" spans="1:9" ht="20.100000000000001" customHeight="1">
      <c r="A9" s="42"/>
      <c r="B9" s="41" t="s">
        <v>60</v>
      </c>
      <c r="C9" s="41"/>
      <c r="D9" s="7">
        <f>D10</f>
        <v>28.730636000000001</v>
      </c>
      <c r="E9" s="7">
        <f>SUM(E10:E12)</f>
        <v>2489.5050639999999</v>
      </c>
      <c r="F9" s="7">
        <f>SUM(F10:F12)</f>
        <v>1815.9844869999997</v>
      </c>
      <c r="G9" s="5">
        <v>10</v>
      </c>
      <c r="H9" s="8">
        <f>F9/E9</f>
        <v>0.72945603255057279</v>
      </c>
      <c r="I9" s="5">
        <v>7</v>
      </c>
    </row>
    <row r="10" spans="1:9" ht="20.100000000000001" customHeight="1">
      <c r="A10" s="42"/>
      <c r="B10" s="41" t="s">
        <v>61</v>
      </c>
      <c r="C10" s="41"/>
      <c r="D10" s="7">
        <v>28.730636000000001</v>
      </c>
      <c r="E10" s="7">
        <f>[1]Sheet2!$F$49-E11</f>
        <v>2079.9550639999998</v>
      </c>
      <c r="F10" s="7">
        <f>[1]Sheet2!$G$49-F11</f>
        <v>1480.8650739999998</v>
      </c>
      <c r="G10" s="5"/>
      <c r="H10" s="5"/>
      <c r="I10" s="6"/>
    </row>
    <row r="11" spans="1:9" ht="20.100000000000001" customHeight="1">
      <c r="A11" s="42"/>
      <c r="B11" s="42" t="s">
        <v>74</v>
      </c>
      <c r="C11" s="42"/>
      <c r="D11" s="7"/>
      <c r="E11" s="7">
        <v>409.55</v>
      </c>
      <c r="F11" s="7">
        <v>335.11941300000001</v>
      </c>
      <c r="G11" s="5"/>
      <c r="H11" s="5"/>
      <c r="I11" s="6"/>
    </row>
    <row r="12" spans="1:9" ht="20.100000000000001" customHeight="1">
      <c r="A12" s="42"/>
      <c r="B12" s="42" t="s">
        <v>62</v>
      </c>
      <c r="C12" s="42"/>
      <c r="D12" s="6"/>
      <c r="E12" s="6"/>
      <c r="F12" s="5"/>
      <c r="G12" s="5"/>
      <c r="H12" s="5"/>
      <c r="I12" s="6"/>
    </row>
    <row r="13" spans="1:9" ht="20.100000000000001" customHeight="1">
      <c r="A13" s="42" t="s">
        <v>63</v>
      </c>
      <c r="B13" s="42" t="s">
        <v>64</v>
      </c>
      <c r="C13" s="42"/>
      <c r="D13" s="42"/>
      <c r="E13" s="42"/>
      <c r="F13" s="42" t="s">
        <v>65</v>
      </c>
      <c r="G13" s="42"/>
      <c r="H13" s="42"/>
      <c r="I13" s="42"/>
    </row>
    <row r="14" spans="1:9" ht="48" customHeight="1">
      <c r="A14" s="42"/>
      <c r="B14" s="43" t="s">
        <v>75</v>
      </c>
      <c r="C14" s="44"/>
      <c r="D14" s="44"/>
      <c r="E14" s="44"/>
      <c r="F14" s="45" t="s">
        <v>76</v>
      </c>
      <c r="G14" s="46"/>
      <c r="H14" s="46"/>
      <c r="I14" s="47"/>
    </row>
    <row r="15" spans="1:9" ht="15.6" customHeight="1">
      <c r="A15" s="48" t="s">
        <v>36</v>
      </c>
      <c r="B15" s="42" t="s">
        <v>66</v>
      </c>
      <c r="C15" s="42" t="s">
        <v>67</v>
      </c>
      <c r="D15" s="42" t="s">
        <v>68</v>
      </c>
      <c r="E15" s="42" t="s">
        <v>69</v>
      </c>
      <c r="F15" s="42" t="s">
        <v>70</v>
      </c>
      <c r="G15" s="42" t="s">
        <v>57</v>
      </c>
      <c r="H15" s="42" t="s">
        <v>59</v>
      </c>
      <c r="I15" s="42" t="s">
        <v>71</v>
      </c>
    </row>
    <row r="16" spans="1:9">
      <c r="A16" s="49"/>
      <c r="B16" s="42"/>
      <c r="C16" s="42"/>
      <c r="D16" s="42"/>
      <c r="E16" s="42"/>
      <c r="F16" s="42"/>
      <c r="G16" s="42"/>
      <c r="H16" s="42"/>
      <c r="I16" s="42"/>
    </row>
    <row r="17" spans="1:9">
      <c r="A17" s="49"/>
      <c r="B17" s="42"/>
      <c r="C17" s="42"/>
      <c r="D17" s="42"/>
      <c r="E17" s="42"/>
      <c r="F17" s="42"/>
      <c r="G17" s="42"/>
      <c r="H17" s="42"/>
      <c r="I17" s="42"/>
    </row>
    <row r="18" spans="1:9" customFormat="1" ht="31.5" customHeight="1">
      <c r="A18" s="49"/>
      <c r="B18" s="35" t="s">
        <v>47</v>
      </c>
      <c r="C18" s="35" t="s">
        <v>37</v>
      </c>
      <c r="D18" s="10" t="s">
        <v>77</v>
      </c>
      <c r="E18" s="11" t="s">
        <v>78</v>
      </c>
      <c r="F18" s="12" t="s">
        <v>79</v>
      </c>
      <c r="G18" s="12">
        <v>3</v>
      </c>
      <c r="H18" s="12">
        <f>G18</f>
        <v>3</v>
      </c>
      <c r="I18" s="19"/>
    </row>
    <row r="19" spans="1:9" customFormat="1" ht="57.6" customHeight="1">
      <c r="A19" s="49"/>
      <c r="B19" s="36"/>
      <c r="C19" s="36"/>
      <c r="D19" s="10" t="s">
        <v>80</v>
      </c>
      <c r="E19" s="11" t="s">
        <v>81</v>
      </c>
      <c r="F19" s="12">
        <f>59+5+30+22+7+32</f>
        <v>155</v>
      </c>
      <c r="G19" s="12">
        <v>3</v>
      </c>
      <c r="H19" s="12">
        <f t="shared" ref="H19:H38" si="0">G19</f>
        <v>3</v>
      </c>
      <c r="I19" s="19"/>
    </row>
    <row r="20" spans="1:9" customFormat="1" ht="86.45" customHeight="1">
      <c r="A20" s="49"/>
      <c r="B20" s="36"/>
      <c r="C20" s="36"/>
      <c r="D20" s="10" t="s">
        <v>82</v>
      </c>
      <c r="E20" s="11" t="s">
        <v>83</v>
      </c>
      <c r="F20" s="12" t="s">
        <v>38</v>
      </c>
      <c r="G20" s="12">
        <v>5</v>
      </c>
      <c r="H20" s="12">
        <f t="shared" si="0"/>
        <v>5</v>
      </c>
      <c r="I20" s="19"/>
    </row>
    <row r="21" spans="1:9" s="28" customFormat="1" ht="38.450000000000003" customHeight="1">
      <c r="A21" s="49"/>
      <c r="B21" s="36"/>
      <c r="C21" s="36"/>
      <c r="D21" s="24" t="s">
        <v>84</v>
      </c>
      <c r="E21" s="25" t="s">
        <v>123</v>
      </c>
      <c r="F21" s="26" t="s">
        <v>85</v>
      </c>
      <c r="G21" s="26">
        <v>4</v>
      </c>
      <c r="H21" s="26">
        <v>4</v>
      </c>
      <c r="I21" s="27"/>
    </row>
    <row r="22" spans="1:9" customFormat="1" ht="32.450000000000003" customHeight="1">
      <c r="A22" s="49"/>
      <c r="B22" s="36"/>
      <c r="C22" s="36"/>
      <c r="D22" s="13" t="s">
        <v>86</v>
      </c>
      <c r="E22" s="11" t="s">
        <v>87</v>
      </c>
      <c r="F22" s="12" t="s">
        <v>85</v>
      </c>
      <c r="G22" s="12">
        <v>3</v>
      </c>
      <c r="H22" s="12">
        <f t="shared" si="0"/>
        <v>3</v>
      </c>
      <c r="I22" s="19"/>
    </row>
    <row r="23" spans="1:9" customFormat="1" ht="32.450000000000003" customHeight="1">
      <c r="A23" s="49"/>
      <c r="B23" s="36"/>
      <c r="C23" s="36"/>
      <c r="D23" s="13" t="s">
        <v>88</v>
      </c>
      <c r="E23" s="11" t="s">
        <v>89</v>
      </c>
      <c r="F23" s="12" t="s">
        <v>90</v>
      </c>
      <c r="G23" s="12">
        <v>3</v>
      </c>
      <c r="H23" s="12">
        <f t="shared" si="0"/>
        <v>3</v>
      </c>
      <c r="I23" s="19"/>
    </row>
    <row r="24" spans="1:9" customFormat="1" ht="30" customHeight="1">
      <c r="A24" s="49"/>
      <c r="B24" s="36"/>
      <c r="C24" s="37"/>
      <c r="D24" s="10" t="s">
        <v>91</v>
      </c>
      <c r="E24" s="11" t="s">
        <v>92</v>
      </c>
      <c r="F24" s="12" t="s">
        <v>85</v>
      </c>
      <c r="G24" s="12">
        <v>3</v>
      </c>
      <c r="H24" s="12">
        <f t="shared" si="0"/>
        <v>3</v>
      </c>
      <c r="I24" s="19"/>
    </row>
    <row r="25" spans="1:9" customFormat="1" ht="27.6" customHeight="1">
      <c r="A25" s="49"/>
      <c r="B25" s="36"/>
      <c r="C25" s="35" t="s">
        <v>39</v>
      </c>
      <c r="D25" s="10" t="s">
        <v>93</v>
      </c>
      <c r="E25" s="11" t="s">
        <v>94</v>
      </c>
      <c r="F25" s="12" t="s">
        <v>95</v>
      </c>
      <c r="G25" s="12">
        <v>2</v>
      </c>
      <c r="H25" s="12">
        <f t="shared" si="0"/>
        <v>2</v>
      </c>
      <c r="I25" s="19"/>
    </row>
    <row r="26" spans="1:9" customFormat="1" ht="27.6" customHeight="1">
      <c r="A26" s="49"/>
      <c r="B26" s="36"/>
      <c r="C26" s="36"/>
      <c r="D26" s="10" t="s">
        <v>96</v>
      </c>
      <c r="E26" s="11" t="s">
        <v>97</v>
      </c>
      <c r="F26" s="12" t="s">
        <v>98</v>
      </c>
      <c r="G26" s="12">
        <v>2</v>
      </c>
      <c r="H26" s="12">
        <f t="shared" si="0"/>
        <v>2</v>
      </c>
      <c r="I26" s="19"/>
    </row>
    <row r="27" spans="1:9" customFormat="1" ht="27.6" customHeight="1">
      <c r="A27" s="49"/>
      <c r="B27" s="36"/>
      <c r="C27" s="36"/>
      <c r="D27" s="10" t="s">
        <v>99</v>
      </c>
      <c r="E27" s="11" t="s">
        <v>100</v>
      </c>
      <c r="F27" s="12">
        <v>50</v>
      </c>
      <c r="G27" s="12">
        <v>3</v>
      </c>
      <c r="H27" s="12">
        <f t="shared" si="0"/>
        <v>3</v>
      </c>
      <c r="I27" s="19"/>
    </row>
    <row r="28" spans="1:9" customFormat="1" ht="27.6" customHeight="1">
      <c r="A28" s="49"/>
      <c r="B28" s="36"/>
      <c r="C28" s="36"/>
      <c r="D28" s="10" t="s">
        <v>101</v>
      </c>
      <c r="E28" s="11" t="s">
        <v>102</v>
      </c>
      <c r="F28" s="12">
        <v>46</v>
      </c>
      <c r="G28" s="12">
        <v>3</v>
      </c>
      <c r="H28" s="12">
        <f t="shared" si="0"/>
        <v>3</v>
      </c>
      <c r="I28" s="19"/>
    </row>
    <row r="29" spans="1:9" customFormat="1" ht="33.6" customHeight="1">
      <c r="A29" s="49"/>
      <c r="B29" s="36"/>
      <c r="C29" s="36"/>
      <c r="D29" s="10" t="s">
        <v>103</v>
      </c>
      <c r="E29" s="11" t="s">
        <v>104</v>
      </c>
      <c r="F29" s="14">
        <v>42</v>
      </c>
      <c r="G29" s="12">
        <v>3</v>
      </c>
      <c r="H29" s="12">
        <f t="shared" si="0"/>
        <v>3</v>
      </c>
      <c r="I29" s="19"/>
    </row>
    <row r="30" spans="1:9" customFormat="1" ht="45.6" customHeight="1">
      <c r="A30" s="49"/>
      <c r="B30" s="36"/>
      <c r="C30" s="36"/>
      <c r="D30" s="10" t="s">
        <v>105</v>
      </c>
      <c r="E30" s="11" t="s">
        <v>106</v>
      </c>
      <c r="F30" s="15">
        <v>0.92700000000000005</v>
      </c>
      <c r="G30" s="12">
        <v>3</v>
      </c>
      <c r="H30" s="12">
        <v>2</v>
      </c>
      <c r="I30" s="19" t="s">
        <v>107</v>
      </c>
    </row>
    <row r="31" spans="1:9" customFormat="1" ht="33.6" customHeight="1">
      <c r="A31" s="49"/>
      <c r="B31" s="36"/>
      <c r="C31" s="36"/>
      <c r="D31" s="10" t="s">
        <v>108</v>
      </c>
      <c r="E31" s="11" t="s">
        <v>109</v>
      </c>
      <c r="F31" s="15">
        <f>(70.6+84.2+95+96.6+100)/5/100</f>
        <v>0.89280000000000004</v>
      </c>
      <c r="G31" s="12">
        <v>4</v>
      </c>
      <c r="H31" s="12">
        <f t="shared" si="0"/>
        <v>4</v>
      </c>
      <c r="I31" s="19"/>
    </row>
    <row r="32" spans="1:9" customFormat="1" ht="33.6" customHeight="1">
      <c r="A32" s="49"/>
      <c r="B32" s="36"/>
      <c r="C32" s="37"/>
      <c r="D32" s="10" t="s">
        <v>110</v>
      </c>
      <c r="E32" s="11" t="s">
        <v>111</v>
      </c>
      <c r="F32" s="16">
        <v>0.5</v>
      </c>
      <c r="G32" s="12">
        <v>3</v>
      </c>
      <c r="H32" s="12">
        <f t="shared" si="0"/>
        <v>3</v>
      </c>
      <c r="I32" s="19"/>
    </row>
    <row r="33" spans="1:9" customFormat="1" ht="41.1" customHeight="1">
      <c r="A33" s="49"/>
      <c r="B33" s="37"/>
      <c r="C33" s="9" t="s">
        <v>40</v>
      </c>
      <c r="D33" s="13" t="s">
        <v>112</v>
      </c>
      <c r="E33" s="11" t="s">
        <v>113</v>
      </c>
      <c r="F33" s="16" t="s">
        <v>114</v>
      </c>
      <c r="G33" s="12">
        <v>3</v>
      </c>
      <c r="H33" s="12">
        <f t="shared" si="0"/>
        <v>3</v>
      </c>
      <c r="I33" s="19"/>
    </row>
    <row r="34" spans="1:9" customFormat="1" ht="28.5" customHeight="1">
      <c r="A34" s="49"/>
      <c r="B34" s="38" t="s">
        <v>41</v>
      </c>
      <c r="C34" s="17" t="s">
        <v>48</v>
      </c>
      <c r="D34" s="10" t="s">
        <v>115</v>
      </c>
      <c r="E34" s="11" t="s">
        <v>116</v>
      </c>
      <c r="F34" s="15">
        <v>0.81599999999999995</v>
      </c>
      <c r="G34" s="12">
        <v>20</v>
      </c>
      <c r="H34" s="12">
        <v>18</v>
      </c>
      <c r="I34" s="19"/>
    </row>
    <row r="35" spans="1:9" customFormat="1" ht="33.950000000000003" customHeight="1">
      <c r="A35" s="49"/>
      <c r="B35" s="38"/>
      <c r="C35" s="38" t="s">
        <v>42</v>
      </c>
      <c r="D35" s="13" t="s">
        <v>117</v>
      </c>
      <c r="E35" s="13" t="s">
        <v>118</v>
      </c>
      <c r="F35" s="12"/>
      <c r="G35" s="12">
        <v>5</v>
      </c>
      <c r="H35" s="12">
        <f t="shared" si="0"/>
        <v>5</v>
      </c>
      <c r="I35" s="19"/>
    </row>
    <row r="36" spans="1:9" customFormat="1" ht="33.950000000000003" customHeight="1">
      <c r="A36" s="49"/>
      <c r="B36" s="38"/>
      <c r="C36" s="38"/>
      <c r="D36" s="13" t="s">
        <v>119</v>
      </c>
      <c r="E36" s="13" t="s">
        <v>120</v>
      </c>
      <c r="F36" s="12"/>
      <c r="G36" s="12">
        <v>5</v>
      </c>
      <c r="H36" s="12">
        <f t="shared" si="0"/>
        <v>5</v>
      </c>
      <c r="I36" s="19"/>
    </row>
    <row r="37" spans="1:9" customFormat="1" ht="26.1" customHeight="1">
      <c r="A37" s="49"/>
      <c r="B37" s="38" t="s">
        <v>49</v>
      </c>
      <c r="C37" s="38" t="s">
        <v>43</v>
      </c>
      <c r="D37" s="10" t="s">
        <v>121</v>
      </c>
      <c r="E37" s="11" t="s">
        <v>44</v>
      </c>
      <c r="F37" s="18">
        <v>0.96030000000000004</v>
      </c>
      <c r="G37" s="12">
        <v>5</v>
      </c>
      <c r="H37" s="12">
        <f t="shared" si="0"/>
        <v>5</v>
      </c>
      <c r="I37" s="19"/>
    </row>
    <row r="38" spans="1:9" customFormat="1" ht="26.1" customHeight="1">
      <c r="A38" s="49"/>
      <c r="B38" s="38"/>
      <c r="C38" s="38"/>
      <c r="D38" s="10" t="s">
        <v>122</v>
      </c>
      <c r="E38" s="11" t="s">
        <v>45</v>
      </c>
      <c r="F38" s="18">
        <f>(172+101+26)/302</f>
        <v>0.99006622516556286</v>
      </c>
      <c r="G38" s="12">
        <v>5</v>
      </c>
      <c r="H38" s="12">
        <f t="shared" si="0"/>
        <v>5</v>
      </c>
      <c r="I38" s="19"/>
    </row>
    <row r="39" spans="1:9" ht="29.1" customHeight="1">
      <c r="A39" s="42" t="s">
        <v>72</v>
      </c>
      <c r="B39" s="42"/>
      <c r="C39" s="42"/>
      <c r="D39" s="42"/>
      <c r="E39" s="42"/>
      <c r="F39" s="42"/>
      <c r="G39" s="5">
        <f>SUM(G18:G38)+G9</f>
        <v>100</v>
      </c>
      <c r="H39" s="5">
        <f>SUM(H18:H38)+I9</f>
        <v>94</v>
      </c>
      <c r="I39" s="6"/>
    </row>
    <row r="41" spans="1:9">
      <c r="A41" s="53" t="s">
        <v>131</v>
      </c>
      <c r="B41" s="53"/>
      <c r="C41" s="53"/>
      <c r="D41" s="53"/>
      <c r="E41" s="53"/>
      <c r="F41" s="53"/>
      <c r="G41" s="53"/>
      <c r="H41" s="53"/>
      <c r="I41" s="53"/>
    </row>
    <row r="43" spans="1:9">
      <c r="A43" s="51"/>
    </row>
    <row r="44" spans="1:9">
      <c r="A44" s="51" t="s">
        <v>130</v>
      </c>
    </row>
    <row r="45" spans="1:9">
      <c r="A45" s="52" t="s">
        <v>126</v>
      </c>
    </row>
    <row r="46" spans="1:9">
      <c r="A46" s="52" t="s">
        <v>127</v>
      </c>
    </row>
    <row r="47" spans="1:9">
      <c r="A47" s="52" t="s">
        <v>128</v>
      </c>
    </row>
    <row r="48" spans="1:9">
      <c r="A48" s="52" t="s">
        <v>129</v>
      </c>
    </row>
  </sheetData>
  <mergeCells count="40">
    <mergeCell ref="A41:I41"/>
    <mergeCell ref="B4:I5"/>
    <mergeCell ref="B7:C8"/>
    <mergeCell ref="G15:G17"/>
    <mergeCell ref="H7:H8"/>
    <mergeCell ref="H15:H17"/>
    <mergeCell ref="I7:I8"/>
    <mergeCell ref="I15:I17"/>
    <mergeCell ref="D15:D17"/>
    <mergeCell ref="E7:E8"/>
    <mergeCell ref="E15:E17"/>
    <mergeCell ref="F7:F8"/>
    <mergeCell ref="F15:F17"/>
    <mergeCell ref="B11:C11"/>
    <mergeCell ref="A39:F39"/>
    <mergeCell ref="A4:A5"/>
    <mergeCell ref="A7:A12"/>
    <mergeCell ref="A13:A14"/>
    <mergeCell ref="A15:A38"/>
    <mergeCell ref="B15:B17"/>
    <mergeCell ref="B18:B33"/>
    <mergeCell ref="B34:B36"/>
    <mergeCell ref="B37:B38"/>
    <mergeCell ref="C15:C17"/>
    <mergeCell ref="C18:C24"/>
    <mergeCell ref="C25:C32"/>
    <mergeCell ref="C35:C36"/>
    <mergeCell ref="C37:C38"/>
    <mergeCell ref="D7:D8"/>
    <mergeCell ref="B12:C12"/>
    <mergeCell ref="B13:E13"/>
    <mergeCell ref="F13:I13"/>
    <mergeCell ref="B14:E14"/>
    <mergeCell ref="F14:I14"/>
    <mergeCell ref="A3:I3"/>
    <mergeCell ref="B6:E6"/>
    <mergeCell ref="G6:I6"/>
    <mergeCell ref="B9:C9"/>
    <mergeCell ref="B10:C10"/>
    <mergeCell ref="G7:G8"/>
  </mergeCells>
  <phoneticPr fontId="13" type="noConversion"/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基础数据表1</vt:lpstr>
      <vt:lpstr>项目支出绩效评价表（其他事业类专项）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黄淑芬</dc:creator>
  <cp:lastModifiedBy>xbany</cp:lastModifiedBy>
  <cp:lastPrinted>2021-05-21T04:38:45Z</cp:lastPrinted>
  <dcterms:created xsi:type="dcterms:W3CDTF">2020-05-18T18:05:00Z</dcterms:created>
  <dcterms:modified xsi:type="dcterms:W3CDTF">2021-05-21T04:39:04Z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DDB5EFD676884D68A34C82082404AE07</vt:lpwstr>
  </property>
</Properties>
</file>